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<sst xmlns="http://schemas.openxmlformats.org/spreadsheetml/2006/main" count="194" uniqueCount="176">
  <si>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</si>
  <si>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</si>
  <si>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</si>
  <si>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</si>
  <si>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</si>
  <si>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</si>
  <si>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</si>
  <si>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</si>
  <si>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</si>
  <si>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</si>
  <si>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</si>
  <si>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</si>
  <si>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</si>
  <si>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</si>
  <si>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</si>
  <si>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</si>
  <si>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</si>
  <si>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</si>
  <si>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</si>
  <si>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</si>
  <si>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</si>
  <si>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</si>
  <si>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</si>
  <si>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</si>
  <si>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</si>
  <si>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</si>
  <si>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</si>
  <si>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</si>
  <si>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</si>
  <si>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</si>
  <si>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</si>
  <si>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</si>
  <si>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</si>
  <si>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</si>
  <si>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</si>
  <si>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</si>
  <si>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</si>
  <si>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</si>
  <si>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</si>
  <si>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</si>
  <si>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</si>
  <si>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</si>
  <si>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</si>
  <si>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</si>
  <si>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</si>
  <si>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</si>
  <si>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</si>
  <si>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</si>
  <si>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</si>
  <si>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</si>
  <si>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</si>
  <si>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</si>
  <si>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</si>
  <si>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</si>
  <si>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</si>
  <si>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</si>
  <si>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</si>
  <si>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</si>
  <si>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</si>
  <si>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</si>
  <si>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</si>
  <si>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</si>
  <si>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</si>
  <si>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</si>
  <si>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</si>
  <si>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</si>
  <si>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</si>
  <si>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</si>
  <si>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</si>
  <si>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</si>
  <si>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</si>
  <si>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</si>
  <si>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</si>
  <si>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</si>
  <si>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</si>
  <si>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</si>
  <si>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</si>
  <si>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</si>
  <si>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</si>
  <si>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</si>
  <si>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</si>
  <si>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</si>
  <si>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</si>
  <si>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</si>
  <si>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</si>
  <si>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</si>
  <si>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</si>
  <si>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</si>
  <si>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</si>
  <si>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</si>
  <si>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</si>
  <si>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</si>
  <si>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</si>
  <si>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</si>
  <si>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</si>
  <si>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</si>
  <si>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</si>
  <si>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</si>
  <si>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</si>
  <si>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</si>
  <si>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</si>
  <si>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</si>
  <si>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</si>
  <si>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</si>
  <si>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</si>
  <si>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</si>
  <si>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</si>
  <si>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</si>
  <si>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</si>
  <si>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</si>
  <si>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</si>
  <si>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</si>
  <si>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</si>
  <si>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</si>
  <si>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</si>
  <si>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</si>
  <si>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</si>
  <si>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</si>
  <si>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</si>
  <si>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</si>
  <si>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</si>
  <si>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</si>
  <si>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</si>
  <si>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</si>
  <si>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</si>
  <si>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</si>
  <si>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</si>
  <si>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</si>
  <si>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</si>
  <si>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</si>
  <si>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</si>
  <si>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</si>
  <si>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</si>
  <si>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</si>
  <si>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</si>
  <si>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</si>
  <si>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</si>
  <si>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</si>
  <si>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</si>
  <si>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</si>
  <si>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</si>
  <si>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</si>
  <si>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</si>
  <si>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</si>
  <si>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</si>
  <si>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</si>
  <si>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</si>
  <si>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</si>
  <si>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</si>
  <si>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</si>
  <si>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</si>
  <si>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</si>
  <si>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</si>
  <si>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</si>
  <si>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</si>
  <si>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</si>
  <si>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</si>
  <si>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</si>
  <si>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</si>
  <si>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</si>
  <si>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</si>
  <si>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</si>
  <si>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</si>
  <si>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</si>
  <si>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</si>
  <si>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</si>
  <si>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</si>
  <si>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</si>
  <si>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</si>
  <si>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</si>
  <si>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</si>
  <si>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</si>
  <si>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2014</t>
  </si>
  <si>
    <t>30</t>
  </si>
  <si>
    <t>сентября</t>
  </si>
  <si>
    <t>27.10.2014г.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</si>
</sst>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29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12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11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center" vertical="top"/>
    </xf>
    <xf numFmtId="2" fontId="27" fillId="0" borderId="10" xfId="0" applyNumberFormat="1" applyFont="1" applyBorder="1" applyAlignment="1">
      <alignment horizontal="center" vertical="top"/>
    </xf>
    <xf numFmtId="2" fontId="27" fillId="0" borderId="14" xfId="0" applyNumberFormat="1" applyFont="1" applyBorder="1" applyAlignment="1">
      <alignment horizontal="center" vertical="top"/>
    </xf>
    <xf numFmtId="2" fontId="27" fillId="0" borderId="11" xfId="0" applyNumberFormat="1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8" fillId="0" borderId="14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2" fontId="27" fillId="0" borderId="12" xfId="0" applyNumberFormat="1" applyFont="1" applyBorder="1" applyAlignment="1">
      <alignment horizontal="center" vertical="top"/>
    </xf>
    <xf numFmtId="2" fontId="27" fillId="0" borderId="15" xfId="0" applyNumberFormat="1" applyFont="1" applyBorder="1" applyAlignment="1">
      <alignment horizontal="center" vertical="top"/>
    </xf>
    <xf numFmtId="2" fontId="27" fillId="0" borderId="13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2" fontId="27" fillId="0" borderId="16" xfId="0" applyNumberFormat="1" applyFont="1" applyBorder="1" applyAlignment="1">
      <alignment horizontal="center" vertical="top"/>
    </xf>
    <xf numFmtId="2" fontId="27" fillId="0" borderId="17" xfId="0" applyNumberFormat="1" applyFont="1" applyBorder="1" applyAlignment="1">
      <alignment horizontal="center" vertical="top"/>
    </xf>
    <xf numFmtId="2" fontId="27" fillId="0" borderId="18" xfId="0" applyNumberFormat="1" applyFont="1" applyBorder="1" applyAlignment="1">
      <alignment horizontal="center" vertical="top"/>
    </xf>
    <xf numFmtId="0" fontId="27" fillId="0" borderId="15" xfId="0" applyFont="1" applyBorder="1" applyAlignment="1">
      <alignment horizontal="left" vertical="top"/>
    </xf>
    <xf numFmtId="49" fontId="27" fillId="0" borderId="16" xfId="0" applyNumberFormat="1" applyFont="1" applyBorder="1" applyAlignment="1">
      <alignment horizontal="center" vertical="top"/>
    </xf>
    <xf numFmtId="49" fontId="27" fillId="0" borderId="17" xfId="0" applyNumberFormat="1" applyFont="1" applyBorder="1" applyAlignment="1">
      <alignment horizontal="center" vertical="top"/>
    </xf>
    <xf numFmtId="49" fontId="27" fillId="0" borderId="18" xfId="0" applyNumberFormat="1" applyFont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15" xfId="0" applyNumberFormat="1" applyFont="1" applyBorder="1" applyAlignment="1">
      <alignment horizontal="center" vertical="top"/>
    </xf>
    <xf numFmtId="49" fontId="27" fillId="0" borderId="13" xfId="0" applyNumberFormat="1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left" vertical="top"/>
    </xf>
    <xf numFmtId="0" fontId="27" fillId="0" borderId="14" xfId="0" applyFont="1" applyBorder="1" applyAlignment="1">
      <alignment horizontal="justify" vertical="top"/>
    </xf>
    <xf numFmtId="0" fontId="27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/>
    </xf>
    <xf numFmtId="0" fontId="27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wrapText="1"/>
    </xf>
    <xf numFmtId="165" fontId="2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7">
      <selection activeCell="AW104" sqref="AW104:BP104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2" t="s">
        <v>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</row>
    <row r="18" spans="1:108" s="4" customFormat="1" ht="14.2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3" t="s">
        <v>173</v>
      </c>
      <c r="AN19" s="63"/>
      <c r="AO19" s="63"/>
      <c r="AP19" s="63"/>
      <c r="AQ19" s="63"/>
      <c r="AR19" s="62" t="s">
        <v>3</v>
      </c>
      <c r="AS19" s="62"/>
      <c r="AT19" s="63" t="s">
        <v>174</v>
      </c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2" t="s">
        <v>3</v>
      </c>
      <c r="BJ19" s="62"/>
      <c r="BK19" s="63" t="s">
        <v>172</v>
      </c>
      <c r="BL19" s="63"/>
      <c r="BM19" s="63"/>
      <c r="BN19" s="63"/>
      <c r="BO19" s="63"/>
      <c r="BP19" s="63"/>
      <c r="BQ19" s="63"/>
      <c r="BR19" s="63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75" t="s">
        <v>167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7" t="s">
        <v>4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43" t="s">
        <v>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69"/>
    </row>
    <row r="23" spans="1:108" s="7" customFormat="1" ht="62.25" customHeight="1">
      <c r="A23" s="38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40"/>
      <c r="BA23" s="68" t="s">
        <v>13</v>
      </c>
      <c r="BB23" s="39"/>
      <c r="BC23" s="39"/>
      <c r="BD23" s="39"/>
      <c r="BE23" s="39"/>
      <c r="BF23" s="39"/>
      <c r="BG23" s="39"/>
      <c r="BH23" s="39"/>
      <c r="BI23" s="40"/>
      <c r="BJ23" s="68" t="s">
        <v>14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0"/>
      <c r="BW23" s="38" t="s">
        <v>9</v>
      </c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40"/>
      <c r="CM23" s="68" t="s">
        <v>15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40"/>
    </row>
    <row r="24" spans="1:108" s="7" customFormat="1" ht="14.25" customHeight="1">
      <c r="A24" s="38">
        <v>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40"/>
      <c r="BA24" s="38">
        <v>2</v>
      </c>
      <c r="BB24" s="39"/>
      <c r="BC24" s="39"/>
      <c r="BD24" s="39"/>
      <c r="BE24" s="39"/>
      <c r="BF24" s="39"/>
      <c r="BG24" s="39"/>
      <c r="BH24" s="39"/>
      <c r="BI24" s="40"/>
      <c r="BJ24" s="38">
        <v>3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0"/>
      <c r="BW24" s="38">
        <v>4</v>
      </c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40"/>
      <c r="CM24" s="38">
        <v>5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40"/>
    </row>
    <row r="25" spans="1:108" s="6" customFormat="1" ht="15.75" customHeight="1">
      <c r="A25" s="23"/>
      <c r="B25" s="41" t="s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2"/>
    </row>
    <row r="26" spans="1:108" s="8" customFormat="1" ht="15.75" customHeight="1">
      <c r="A26" s="25"/>
      <c r="B26" s="43" t="s">
        <v>133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24"/>
      <c r="BA26" s="32" t="s">
        <v>16</v>
      </c>
      <c r="BB26" s="33"/>
      <c r="BC26" s="33"/>
      <c r="BD26" s="33"/>
      <c r="BE26" s="33"/>
      <c r="BF26" s="33"/>
      <c r="BG26" s="33"/>
      <c r="BH26" s="33"/>
      <c r="BI26" s="34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8">
        <v>1</v>
      </c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40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8" customFormat="1" ht="15.75" customHeight="1">
      <c r="A27" s="25"/>
      <c r="B27" s="43" t="s">
        <v>165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24"/>
      <c r="BA27" s="32" t="s">
        <v>17</v>
      </c>
      <c r="BB27" s="33"/>
      <c r="BC27" s="33"/>
      <c r="BD27" s="33"/>
      <c r="BE27" s="33"/>
      <c r="BF27" s="33"/>
      <c r="BG27" s="33"/>
      <c r="BH27" s="33"/>
      <c r="BI27" s="34"/>
      <c r="BJ27" s="35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8">
        <v>1</v>
      </c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40"/>
      <c r="CM27" s="35">
        <f>BW27*BJ27</f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8" customFormat="1" ht="15.75" customHeight="1">
      <c r="A28" s="25"/>
      <c r="B28" s="43" t="s">
        <v>134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24"/>
      <c r="BA28" s="32" t="s">
        <v>18</v>
      </c>
      <c r="BB28" s="33"/>
      <c r="BC28" s="33"/>
      <c r="BD28" s="33"/>
      <c r="BE28" s="33"/>
      <c r="BF28" s="33"/>
      <c r="BG28" s="33"/>
      <c r="BH28" s="33"/>
      <c r="BI28" s="34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8">
        <v>1</v>
      </c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40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8" customFormat="1" ht="15.75" customHeight="1">
      <c r="A29" s="25"/>
      <c r="B29" s="43" t="s">
        <v>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24"/>
      <c r="BA29" s="32" t="s">
        <v>19</v>
      </c>
      <c r="BB29" s="33"/>
      <c r="BC29" s="33"/>
      <c r="BD29" s="33"/>
      <c r="BE29" s="33"/>
      <c r="BF29" s="33"/>
      <c r="BG29" s="33"/>
      <c r="BH29" s="33"/>
      <c r="BI29" s="34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8">
        <v>0.5</v>
      </c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40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8" customFormat="1" ht="15.75" customHeight="1">
      <c r="A30" s="25"/>
      <c r="B30" s="43" t="s">
        <v>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24"/>
      <c r="BA30" s="32" t="s">
        <v>21</v>
      </c>
      <c r="BB30" s="33"/>
      <c r="BC30" s="33"/>
      <c r="BD30" s="33"/>
      <c r="BE30" s="33"/>
      <c r="BF30" s="33"/>
      <c r="BG30" s="33"/>
      <c r="BH30" s="33"/>
      <c r="BI30" s="34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8">
        <v>0.5</v>
      </c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40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8" customFormat="1" ht="15.75" customHeight="1">
      <c r="A31" s="26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7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2">
        <f>SUM(BJ26:BJ30)</f>
        <v>0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4"/>
      <c r="BW31" s="64" t="s">
        <v>34</v>
      </c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6"/>
      <c r="CM31" s="52">
        <f>SUM(CM26:CM30)</f>
        <v>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8" customFormat="1" ht="15.75" customHeight="1">
      <c r="A32" s="25"/>
      <c r="B32" s="41" t="s">
        <v>20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2"/>
    </row>
    <row r="33" spans="1:108" s="8" customFormat="1" ht="30" customHeight="1">
      <c r="A33" s="25"/>
      <c r="B33" s="44" t="s">
        <v>10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28"/>
      <c r="BA33" s="59" t="s">
        <v>23</v>
      </c>
      <c r="BB33" s="60"/>
      <c r="BC33" s="60"/>
      <c r="BD33" s="60"/>
      <c r="BE33" s="60"/>
      <c r="BF33" s="60"/>
      <c r="BG33" s="60"/>
      <c r="BH33" s="60"/>
      <c r="BI33" s="61"/>
      <c r="BJ33" s="46">
        <v>0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8" customFormat="1" ht="30" customHeight="1">
      <c r="A34" s="25"/>
      <c r="B34" s="44" t="s">
        <v>11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28"/>
      <c r="BA34" s="59" t="s">
        <v>27</v>
      </c>
      <c r="BB34" s="60"/>
      <c r="BC34" s="60"/>
      <c r="BD34" s="60"/>
      <c r="BE34" s="60"/>
      <c r="BF34" s="60"/>
      <c r="BG34" s="60"/>
      <c r="BH34" s="60"/>
      <c r="BI34" s="61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8" customFormat="1" ht="15.75" customHeight="1">
      <c r="A35" s="26"/>
      <c r="B35" s="43" t="s">
        <v>136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7"/>
      <c r="BA35" s="32" t="s">
        <v>30</v>
      </c>
      <c r="BB35" s="33"/>
      <c r="BC35" s="33"/>
      <c r="BD35" s="33"/>
      <c r="BE35" s="33"/>
      <c r="BF35" s="33"/>
      <c r="BG35" s="33"/>
      <c r="BH35" s="33"/>
      <c r="BI35" s="34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8" t="s">
        <v>34</v>
      </c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40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8" customFormat="1" ht="15.75" customHeight="1">
      <c r="A36" s="25"/>
      <c r="B36" s="41" t="s">
        <v>24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2"/>
    </row>
    <row r="37" spans="1:108" s="8" customFormat="1" ht="102" customHeight="1">
      <c r="A37" s="25"/>
      <c r="B37" s="44" t="s">
        <v>25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28"/>
      <c r="BA37" s="32" t="s">
        <v>31</v>
      </c>
      <c r="BB37" s="33"/>
      <c r="BC37" s="33"/>
      <c r="BD37" s="33"/>
      <c r="BE37" s="33"/>
      <c r="BF37" s="33"/>
      <c r="BG37" s="33"/>
      <c r="BH37" s="33"/>
      <c r="BI37" s="34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8">
        <v>1</v>
      </c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40"/>
      <c r="CM37" s="35">
        <f>BW37*BJ37</f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8" customFormat="1" ht="15.75" customHeight="1">
      <c r="A38" s="25"/>
      <c r="B38" s="43" t="s">
        <v>28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4"/>
      <c r="BA38" s="32" t="s">
        <v>32</v>
      </c>
      <c r="BB38" s="33"/>
      <c r="BC38" s="33"/>
      <c r="BD38" s="33"/>
      <c r="BE38" s="33"/>
      <c r="BF38" s="33"/>
      <c r="BG38" s="33"/>
      <c r="BH38" s="33"/>
      <c r="BI38" s="34"/>
      <c r="BJ38" s="35">
        <v>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8">
        <v>1</v>
      </c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40"/>
      <c r="CM38" s="35">
        <f>BW38*BJ38</f>
        <v>0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8" customFormat="1" ht="15.75" customHeight="1">
      <c r="A39" s="25"/>
      <c r="B39" s="43" t="s">
        <v>137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24"/>
      <c r="BA39" s="32" t="s">
        <v>33</v>
      </c>
      <c r="BB39" s="33"/>
      <c r="BC39" s="33"/>
      <c r="BD39" s="33"/>
      <c r="BE39" s="33"/>
      <c r="BF39" s="33"/>
      <c r="BG39" s="33"/>
      <c r="BH39" s="33"/>
      <c r="BI39" s="34"/>
      <c r="BJ39" s="35">
        <f>SUM(BJ37:BJ38)</f>
        <v>0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8" t="s">
        <v>34</v>
      </c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40"/>
      <c r="CM39" s="35">
        <f>CM37+CM38</f>
        <v>0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8" customFormat="1" ht="15.75" customHeight="1">
      <c r="A40" s="25"/>
      <c r="B40" s="41" t="s">
        <v>29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2"/>
    </row>
    <row r="41" spans="1:108" s="8" customFormat="1" ht="30" customHeight="1">
      <c r="A41" s="25"/>
      <c r="B41" s="44" t="s">
        <v>26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24"/>
      <c r="BA41" s="32" t="s">
        <v>35</v>
      </c>
      <c r="BB41" s="33"/>
      <c r="BC41" s="33"/>
      <c r="BD41" s="33"/>
      <c r="BE41" s="33"/>
      <c r="BF41" s="33"/>
      <c r="BG41" s="33"/>
      <c r="BH41" s="33"/>
      <c r="BI41" s="34"/>
      <c r="BJ41" s="35">
        <v>9058380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8">
        <v>1</v>
      </c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40"/>
      <c r="CM41" s="35">
        <f>BW41*BJ41</f>
        <v>9058380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8" customFormat="1" ht="73.5" customHeight="1">
      <c r="A42" s="25"/>
      <c r="B42" s="44" t="s">
        <v>138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24"/>
      <c r="BA42" s="32" t="s">
        <v>36</v>
      </c>
      <c r="BB42" s="33"/>
      <c r="BC42" s="33"/>
      <c r="BD42" s="33"/>
      <c r="BE42" s="33"/>
      <c r="BF42" s="33"/>
      <c r="BG42" s="33"/>
      <c r="BH42" s="33"/>
      <c r="BI42" s="34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8">
        <v>1</v>
      </c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40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8" customFormat="1" ht="58.5" customHeight="1">
      <c r="A43" s="25"/>
      <c r="B43" s="44" t="s">
        <v>139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24"/>
      <c r="BA43" s="32" t="s">
        <v>38</v>
      </c>
      <c r="BB43" s="33"/>
      <c r="BC43" s="33"/>
      <c r="BD43" s="33"/>
      <c r="BE43" s="33"/>
      <c r="BF43" s="33"/>
      <c r="BG43" s="33"/>
      <c r="BH43" s="33"/>
      <c r="BI43" s="34"/>
      <c r="BJ43" s="35">
        <v>124283660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8">
        <v>0.5</v>
      </c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40"/>
      <c r="CM43" s="35">
        <f t="shared" si="0"/>
        <v>62141830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8" customFormat="1" ht="59.25" customHeight="1">
      <c r="A44" s="25"/>
      <c r="B44" s="44" t="s">
        <v>37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24"/>
      <c r="BA44" s="32" t="s">
        <v>39</v>
      </c>
      <c r="BB44" s="33"/>
      <c r="BC44" s="33"/>
      <c r="BD44" s="33"/>
      <c r="BE44" s="33"/>
      <c r="BF44" s="33"/>
      <c r="BG44" s="33"/>
      <c r="BH44" s="33"/>
      <c r="BI44" s="34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8">
        <v>0.1</v>
      </c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40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8" customFormat="1" ht="30" customHeight="1">
      <c r="A45" s="25"/>
      <c r="B45" s="44" t="s">
        <v>41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24"/>
      <c r="BA45" s="32" t="s">
        <v>40</v>
      </c>
      <c r="BB45" s="33"/>
      <c r="BC45" s="33"/>
      <c r="BD45" s="33"/>
      <c r="BE45" s="33"/>
      <c r="BF45" s="33"/>
      <c r="BG45" s="33"/>
      <c r="BH45" s="33"/>
      <c r="BI45" s="34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8">
        <v>0.5</v>
      </c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40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8" customFormat="1" ht="87.75" customHeight="1">
      <c r="A46" s="25"/>
      <c r="B46" s="44" t="s">
        <v>42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24"/>
      <c r="BA46" s="32" t="s">
        <v>44</v>
      </c>
      <c r="BB46" s="33"/>
      <c r="BC46" s="33"/>
      <c r="BD46" s="33"/>
      <c r="BE46" s="33"/>
      <c r="BF46" s="33"/>
      <c r="BG46" s="33"/>
      <c r="BH46" s="33"/>
      <c r="BI46" s="34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8">
        <v>1</v>
      </c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40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8" customFormat="1" ht="45" customHeight="1">
      <c r="A47" s="25"/>
      <c r="B47" s="44" t="s">
        <v>43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24"/>
      <c r="BA47" s="32" t="s">
        <v>45</v>
      </c>
      <c r="BB47" s="33"/>
      <c r="BC47" s="33"/>
      <c r="BD47" s="33"/>
      <c r="BE47" s="33"/>
      <c r="BF47" s="33"/>
      <c r="BG47" s="33"/>
      <c r="BH47" s="33"/>
      <c r="BI47" s="34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8">
        <v>1</v>
      </c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40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8" customFormat="1" ht="30" customHeight="1">
      <c r="A48" s="25"/>
      <c r="B48" s="44" t="s">
        <v>48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24"/>
      <c r="BA48" s="32" t="s">
        <v>46</v>
      </c>
      <c r="BB48" s="33"/>
      <c r="BC48" s="33"/>
      <c r="BD48" s="33"/>
      <c r="BE48" s="33"/>
      <c r="BF48" s="33"/>
      <c r="BG48" s="33"/>
      <c r="BH48" s="33"/>
      <c r="BI48" s="34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8">
        <v>1</v>
      </c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40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8" customFormat="1" ht="15.75" customHeight="1">
      <c r="A49" s="25"/>
      <c r="B49" s="43" t="s">
        <v>49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24"/>
      <c r="BA49" s="32" t="s">
        <v>47</v>
      </c>
      <c r="BB49" s="33"/>
      <c r="BC49" s="33"/>
      <c r="BD49" s="33"/>
      <c r="BE49" s="33"/>
      <c r="BF49" s="33"/>
      <c r="BG49" s="33"/>
      <c r="BH49" s="33"/>
      <c r="BI49" s="34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8">
        <v>0.1</v>
      </c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40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8" customFormat="1" ht="45" customHeight="1">
      <c r="A50" s="25"/>
      <c r="B50" s="44" t="s">
        <v>50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24"/>
      <c r="BA50" s="32" t="s">
        <v>51</v>
      </c>
      <c r="BB50" s="33"/>
      <c r="BC50" s="33"/>
      <c r="BD50" s="33"/>
      <c r="BE50" s="33"/>
      <c r="BF50" s="33"/>
      <c r="BG50" s="33"/>
      <c r="BH50" s="33"/>
      <c r="BI50" s="34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8">
        <v>1</v>
      </c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40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8" customFormat="1" ht="58.5" customHeight="1">
      <c r="A51" s="25"/>
      <c r="B51" s="44" t="s">
        <v>140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24"/>
      <c r="BA51" s="32" t="s">
        <v>52</v>
      </c>
      <c r="BB51" s="33"/>
      <c r="BC51" s="33"/>
      <c r="BD51" s="33"/>
      <c r="BE51" s="33"/>
      <c r="BF51" s="33"/>
      <c r="BG51" s="33"/>
      <c r="BH51" s="33"/>
      <c r="BI51" s="34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8">
        <v>0.5</v>
      </c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40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8" customFormat="1" ht="45" customHeight="1">
      <c r="A52" s="25"/>
      <c r="B52" s="44" t="s">
        <v>141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24"/>
      <c r="BA52" s="32" t="s">
        <v>54</v>
      </c>
      <c r="BB52" s="33"/>
      <c r="BC52" s="33"/>
      <c r="BD52" s="33"/>
      <c r="BE52" s="33"/>
      <c r="BF52" s="33"/>
      <c r="BG52" s="33"/>
      <c r="BH52" s="33"/>
      <c r="BI52" s="34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8">
        <v>1</v>
      </c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40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8" customFormat="1" ht="45" customHeight="1">
      <c r="A53" s="25"/>
      <c r="B53" s="44" t="s">
        <v>143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24"/>
      <c r="BA53" s="32" t="s">
        <v>55</v>
      </c>
      <c r="BB53" s="33"/>
      <c r="BC53" s="33"/>
      <c r="BD53" s="33"/>
      <c r="BE53" s="33"/>
      <c r="BF53" s="33"/>
      <c r="BG53" s="33"/>
      <c r="BH53" s="33"/>
      <c r="BI53" s="34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8">
        <v>1</v>
      </c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40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8" customFormat="1" ht="58.5" customHeight="1">
      <c r="A54" s="25"/>
      <c r="B54" s="44" t="s">
        <v>142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24"/>
      <c r="BA54" s="32" t="s">
        <v>56</v>
      </c>
      <c r="BB54" s="33"/>
      <c r="BC54" s="33"/>
      <c r="BD54" s="33"/>
      <c r="BE54" s="33"/>
      <c r="BF54" s="33"/>
      <c r="BG54" s="33"/>
      <c r="BH54" s="33"/>
      <c r="BI54" s="34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8">
        <v>1</v>
      </c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40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8" customFormat="1" ht="15.75" customHeight="1">
      <c r="A55" s="25"/>
      <c r="B55" s="70" t="s">
        <v>144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24"/>
      <c r="BA55" s="32" t="s">
        <v>57</v>
      </c>
      <c r="BB55" s="33"/>
      <c r="BC55" s="33"/>
      <c r="BD55" s="33"/>
      <c r="BE55" s="33"/>
      <c r="BF55" s="33"/>
      <c r="BG55" s="33"/>
      <c r="BH55" s="33"/>
      <c r="BI55" s="34"/>
      <c r="BJ55" s="35">
        <f>SUM(BJ41:BJ54)</f>
        <v>133342040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8" t="s">
        <v>34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0"/>
      <c r="CM55" s="35">
        <f>SUM(CM41:CM54)</f>
        <v>71200210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8" customFormat="1" ht="15.75" customHeight="1">
      <c r="A56" s="25"/>
      <c r="B56" s="41" t="s">
        <v>53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</row>
    <row r="57" spans="1:108" s="8" customFormat="1" ht="30" customHeight="1">
      <c r="A57" s="25"/>
      <c r="B57" s="44" t="s">
        <v>59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24"/>
      <c r="BA57" s="32" t="s">
        <v>58</v>
      </c>
      <c r="BB57" s="33"/>
      <c r="BC57" s="33"/>
      <c r="BD57" s="33"/>
      <c r="BE57" s="33"/>
      <c r="BF57" s="33"/>
      <c r="BG57" s="33"/>
      <c r="BH57" s="33"/>
      <c r="BI57" s="34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8">
        <v>1</v>
      </c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40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8" customFormat="1" ht="59.25" customHeight="1">
      <c r="A58" s="25"/>
      <c r="B58" s="44" t="s">
        <v>145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24"/>
      <c r="BA58" s="32" t="s">
        <v>60</v>
      </c>
      <c r="BB58" s="33"/>
      <c r="BC58" s="33"/>
      <c r="BD58" s="33"/>
      <c r="BE58" s="33"/>
      <c r="BF58" s="33"/>
      <c r="BG58" s="33"/>
      <c r="BH58" s="33"/>
      <c r="BI58" s="34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8">
        <v>1</v>
      </c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40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8" customFormat="1" ht="87.75" customHeight="1">
      <c r="A59" s="25"/>
      <c r="B59" s="44" t="s">
        <v>164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24"/>
      <c r="BA59" s="32" t="s">
        <v>61</v>
      </c>
      <c r="BB59" s="33"/>
      <c r="BC59" s="33"/>
      <c r="BD59" s="33"/>
      <c r="BE59" s="33"/>
      <c r="BF59" s="33"/>
      <c r="BG59" s="33"/>
      <c r="BH59" s="33"/>
      <c r="BI59" s="34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8">
        <v>1</v>
      </c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40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8" customFormat="1" ht="73.5" customHeight="1">
      <c r="A60" s="25"/>
      <c r="B60" s="44" t="s">
        <v>146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24"/>
      <c r="BA60" s="32" t="s">
        <v>62</v>
      </c>
      <c r="BB60" s="33"/>
      <c r="BC60" s="33"/>
      <c r="BD60" s="33"/>
      <c r="BE60" s="33"/>
      <c r="BF60" s="33"/>
      <c r="BG60" s="33"/>
      <c r="BH60" s="33"/>
      <c r="BI60" s="34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8">
        <v>0.1</v>
      </c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40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8" customFormat="1" ht="88.5" customHeight="1">
      <c r="A61" s="25"/>
      <c r="B61" s="44" t="s">
        <v>147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24"/>
      <c r="BA61" s="32" t="s">
        <v>63</v>
      </c>
      <c r="BB61" s="33"/>
      <c r="BC61" s="33"/>
      <c r="BD61" s="33"/>
      <c r="BE61" s="33"/>
      <c r="BF61" s="33"/>
      <c r="BG61" s="33"/>
      <c r="BH61" s="33"/>
      <c r="BI61" s="34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8">
        <v>1</v>
      </c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40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8" customFormat="1" ht="88.5" customHeight="1">
      <c r="A62" s="25"/>
      <c r="B62" s="44" t="s">
        <v>148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24"/>
      <c r="BA62" s="32" t="s">
        <v>64</v>
      </c>
      <c r="BB62" s="33"/>
      <c r="BC62" s="33"/>
      <c r="BD62" s="33"/>
      <c r="BE62" s="33"/>
      <c r="BF62" s="33"/>
      <c r="BG62" s="33"/>
      <c r="BH62" s="33"/>
      <c r="BI62" s="34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8">
        <v>0.1</v>
      </c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40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8" customFormat="1" ht="131.25" customHeight="1">
      <c r="A63" s="25"/>
      <c r="B63" s="44" t="s">
        <v>149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24"/>
      <c r="BA63" s="32" t="s">
        <v>65</v>
      </c>
      <c r="BB63" s="33"/>
      <c r="BC63" s="33"/>
      <c r="BD63" s="33"/>
      <c r="BE63" s="33"/>
      <c r="BF63" s="33"/>
      <c r="BG63" s="33"/>
      <c r="BH63" s="33"/>
      <c r="BI63" s="34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8">
        <v>1</v>
      </c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40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8" customFormat="1" ht="102" customHeight="1">
      <c r="A64" s="25"/>
      <c r="B64" s="44" t="s">
        <v>163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24"/>
      <c r="BA64" s="32" t="s">
        <v>66</v>
      </c>
      <c r="BB64" s="33"/>
      <c r="BC64" s="33"/>
      <c r="BD64" s="33"/>
      <c r="BE64" s="33"/>
      <c r="BF64" s="33"/>
      <c r="BG64" s="33"/>
      <c r="BH64" s="33"/>
      <c r="BI64" s="34"/>
      <c r="BJ64" s="35">
        <v>11063511.32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8">
        <v>1</v>
      </c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40"/>
      <c r="CM64" s="35">
        <f t="shared" si="1"/>
        <v>11063511.32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8" customFormat="1" ht="30" customHeight="1">
      <c r="A65" s="25"/>
      <c r="B65" s="44" t="s">
        <v>77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24"/>
      <c r="BA65" s="32" t="s">
        <v>67</v>
      </c>
      <c r="BB65" s="33"/>
      <c r="BC65" s="33"/>
      <c r="BD65" s="33"/>
      <c r="BE65" s="33"/>
      <c r="BF65" s="33"/>
      <c r="BG65" s="33"/>
      <c r="BH65" s="33"/>
      <c r="BI65" s="34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8">
        <v>1</v>
      </c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40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8" customFormat="1" ht="59.25" customHeight="1">
      <c r="A66" s="25"/>
      <c r="B66" s="44" t="s">
        <v>78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24"/>
      <c r="BA66" s="32" t="s">
        <v>68</v>
      </c>
      <c r="BB66" s="33"/>
      <c r="BC66" s="33"/>
      <c r="BD66" s="33"/>
      <c r="BE66" s="33"/>
      <c r="BF66" s="33"/>
      <c r="BG66" s="33"/>
      <c r="BH66" s="33"/>
      <c r="BI66" s="34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8">
        <v>1</v>
      </c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40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8" customFormat="1" ht="87.75" customHeight="1">
      <c r="A67" s="25"/>
      <c r="B67" s="44" t="s">
        <v>79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24"/>
      <c r="BA67" s="32" t="s">
        <v>69</v>
      </c>
      <c r="BB67" s="33"/>
      <c r="BC67" s="33"/>
      <c r="BD67" s="33"/>
      <c r="BE67" s="33"/>
      <c r="BF67" s="33"/>
      <c r="BG67" s="33"/>
      <c r="BH67" s="33"/>
      <c r="BI67" s="34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8">
        <v>1</v>
      </c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40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8" customFormat="1" ht="30" customHeight="1">
      <c r="A68" s="25"/>
      <c r="B68" s="44" t="s">
        <v>48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24"/>
      <c r="BA68" s="32" t="s">
        <v>70</v>
      </c>
      <c r="BB68" s="33"/>
      <c r="BC68" s="33"/>
      <c r="BD68" s="33"/>
      <c r="BE68" s="33"/>
      <c r="BF68" s="33"/>
      <c r="BG68" s="33"/>
      <c r="BH68" s="33"/>
      <c r="BI68" s="34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8">
        <v>1</v>
      </c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40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8" customFormat="1" ht="30" customHeight="1">
      <c r="A69" s="25"/>
      <c r="B69" s="44" t="s">
        <v>80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24"/>
      <c r="BA69" s="32" t="s">
        <v>71</v>
      </c>
      <c r="BB69" s="33"/>
      <c r="BC69" s="33"/>
      <c r="BD69" s="33"/>
      <c r="BE69" s="33"/>
      <c r="BF69" s="33"/>
      <c r="BG69" s="33"/>
      <c r="BH69" s="33"/>
      <c r="BI69" s="34"/>
      <c r="BJ69" s="35">
        <v>4023619.13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8">
        <v>1</v>
      </c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40"/>
      <c r="CM69" s="35">
        <f t="shared" si="1"/>
        <v>4023619.13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8" customFormat="1" ht="59.25" customHeight="1">
      <c r="A70" s="25"/>
      <c r="B70" s="44" t="s">
        <v>81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24"/>
      <c r="BA70" s="32" t="s">
        <v>72</v>
      </c>
      <c r="BB70" s="33"/>
      <c r="BC70" s="33"/>
      <c r="BD70" s="33"/>
      <c r="BE70" s="33"/>
      <c r="BF70" s="33"/>
      <c r="BG70" s="33"/>
      <c r="BH70" s="33"/>
      <c r="BI70" s="34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8">
        <v>1</v>
      </c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40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8" customFormat="1" ht="45" customHeight="1">
      <c r="A71" s="25"/>
      <c r="B71" s="44" t="s">
        <v>113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24"/>
      <c r="BA71" s="32" t="s">
        <v>73</v>
      </c>
      <c r="BB71" s="33"/>
      <c r="BC71" s="33"/>
      <c r="BD71" s="33"/>
      <c r="BE71" s="33"/>
      <c r="BF71" s="33"/>
      <c r="BG71" s="33"/>
      <c r="BH71" s="33"/>
      <c r="BI71" s="34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8">
        <v>1</v>
      </c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40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8" customFormat="1" ht="72.75" customHeight="1">
      <c r="A72" s="25"/>
      <c r="B72" s="44" t="s">
        <v>82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24"/>
      <c r="BA72" s="32" t="s">
        <v>74</v>
      </c>
      <c r="BB72" s="33"/>
      <c r="BC72" s="33"/>
      <c r="BD72" s="33"/>
      <c r="BE72" s="33"/>
      <c r="BF72" s="33"/>
      <c r="BG72" s="33"/>
      <c r="BH72" s="33"/>
      <c r="BI72" s="34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8">
        <v>1</v>
      </c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40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8" customFormat="1" ht="59.25" customHeight="1">
      <c r="A73" s="25"/>
      <c r="B73" s="44" t="s">
        <v>83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24"/>
      <c r="BA73" s="32" t="s">
        <v>75</v>
      </c>
      <c r="BB73" s="33"/>
      <c r="BC73" s="33"/>
      <c r="BD73" s="33"/>
      <c r="BE73" s="33"/>
      <c r="BF73" s="33"/>
      <c r="BG73" s="33"/>
      <c r="BH73" s="33"/>
      <c r="BI73" s="34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8">
        <v>1</v>
      </c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40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8" customFormat="1" ht="45" customHeight="1">
      <c r="A74" s="25"/>
      <c r="B74" s="44" t="s">
        <v>84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24"/>
      <c r="BA74" s="32" t="s">
        <v>76</v>
      </c>
      <c r="BB74" s="33"/>
      <c r="BC74" s="33"/>
      <c r="BD74" s="33"/>
      <c r="BE74" s="33"/>
      <c r="BF74" s="33"/>
      <c r="BG74" s="33"/>
      <c r="BH74" s="33"/>
      <c r="BI74" s="34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8">
        <v>1</v>
      </c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40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8" customFormat="1" ht="73.5" customHeight="1">
      <c r="A75" s="25"/>
      <c r="B75" s="44" t="s">
        <v>85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24"/>
      <c r="BA75" s="32" t="s">
        <v>89</v>
      </c>
      <c r="BB75" s="33"/>
      <c r="BC75" s="33"/>
      <c r="BD75" s="33"/>
      <c r="BE75" s="33"/>
      <c r="BF75" s="33"/>
      <c r="BG75" s="33"/>
      <c r="BH75" s="33"/>
      <c r="BI75" s="34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8">
        <v>1</v>
      </c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40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8" customFormat="1" ht="45" customHeight="1">
      <c r="A76" s="25"/>
      <c r="B76" s="44" t="s">
        <v>86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24"/>
      <c r="BA76" s="32" t="s">
        <v>91</v>
      </c>
      <c r="BB76" s="33"/>
      <c r="BC76" s="33"/>
      <c r="BD76" s="33"/>
      <c r="BE76" s="33"/>
      <c r="BF76" s="33"/>
      <c r="BG76" s="33"/>
      <c r="BH76" s="33"/>
      <c r="BI76" s="34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8">
        <v>1</v>
      </c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40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8" customFormat="1" ht="45" customHeight="1">
      <c r="A77" s="25"/>
      <c r="B77" s="44" t="s">
        <v>150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24"/>
      <c r="BA77" s="32" t="s">
        <v>92</v>
      </c>
      <c r="BB77" s="33"/>
      <c r="BC77" s="33"/>
      <c r="BD77" s="33"/>
      <c r="BE77" s="33"/>
      <c r="BF77" s="33"/>
      <c r="BG77" s="33"/>
      <c r="BH77" s="33"/>
      <c r="BI77" s="34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8">
        <v>1</v>
      </c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40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8" customFormat="1" ht="15.75" customHeight="1">
      <c r="A78" s="25"/>
      <c r="B78" s="43" t="s">
        <v>151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24"/>
      <c r="BA78" s="32" t="s">
        <v>95</v>
      </c>
      <c r="BB78" s="33"/>
      <c r="BC78" s="33"/>
      <c r="BD78" s="33"/>
      <c r="BE78" s="33"/>
      <c r="BF78" s="33"/>
      <c r="BG78" s="33"/>
      <c r="BH78" s="33"/>
      <c r="BI78" s="34"/>
      <c r="BJ78" s="35">
        <v>61895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8">
        <v>1</v>
      </c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40"/>
      <c r="CM78" s="35">
        <f t="shared" si="1"/>
        <v>61895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8" customFormat="1" ht="15.75" customHeight="1">
      <c r="A79" s="25"/>
      <c r="B79" s="43" t="s">
        <v>87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24"/>
      <c r="BA79" s="32" t="s">
        <v>96</v>
      </c>
      <c r="BB79" s="33"/>
      <c r="BC79" s="33"/>
      <c r="BD79" s="33"/>
      <c r="BE79" s="33"/>
      <c r="BF79" s="33"/>
      <c r="BG79" s="33"/>
      <c r="BH79" s="33"/>
      <c r="BI79" s="34"/>
      <c r="BJ79" s="35">
        <v>74820.63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8">
        <v>0.1</v>
      </c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40"/>
      <c r="CM79" s="35">
        <f t="shared" si="1"/>
        <v>7482.063000000001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8" customFormat="1" ht="15.75" customHeight="1">
      <c r="A80" s="25"/>
      <c r="B80" s="43" t="s">
        <v>152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24"/>
      <c r="BA80" s="32" t="s">
        <v>97</v>
      </c>
      <c r="BB80" s="33"/>
      <c r="BC80" s="33"/>
      <c r="BD80" s="33"/>
      <c r="BE80" s="33"/>
      <c r="BF80" s="33"/>
      <c r="BG80" s="33"/>
      <c r="BH80" s="33"/>
      <c r="BI80" s="34"/>
      <c r="BJ80" s="35">
        <f>BJ79+BJ78+BJ69+BJ64</f>
        <v>15223846.08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8" t="s">
        <v>34</v>
      </c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40"/>
      <c r="CM80" s="35">
        <f>SUM(CM57:CM79)</f>
        <v>15156507.512999998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8" customFormat="1" ht="15.75" customHeight="1">
      <c r="A81" s="25"/>
      <c r="B81" s="41" t="s">
        <v>88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2"/>
    </row>
    <row r="82" spans="1:108" s="8" customFormat="1" ht="45" customHeight="1">
      <c r="A82" s="25"/>
      <c r="B82" s="44" t="s">
        <v>153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24"/>
      <c r="BA82" s="32" t="s">
        <v>98</v>
      </c>
      <c r="BB82" s="33"/>
      <c r="BC82" s="33"/>
      <c r="BD82" s="33"/>
      <c r="BE82" s="33"/>
      <c r="BF82" s="33"/>
      <c r="BG82" s="33"/>
      <c r="BH82" s="33"/>
      <c r="BI82" s="34"/>
      <c r="BJ82" s="35">
        <v>177768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8">
        <v>1</v>
      </c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40"/>
      <c r="CM82" s="35">
        <f>BW82*BJ82</f>
        <v>177768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8" customFormat="1" ht="30" customHeight="1">
      <c r="A83" s="25"/>
      <c r="B83" s="44" t="s">
        <v>154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5"/>
      <c r="CM83" s="35">
        <f>CM31+CM35+CM39+CM55+CM80+CM82</f>
        <v>86534485.513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8" customFormat="1" ht="15.75" customHeight="1">
      <c r="A84" s="25"/>
      <c r="B84" s="43" t="s">
        <v>155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69"/>
      <c r="CM84" s="35">
        <f>CM83</f>
        <v>86534485.513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8" customFormat="1" ht="15.75" customHeight="1">
      <c r="A85" s="25"/>
      <c r="B85" s="41" t="s">
        <v>90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2"/>
    </row>
    <row r="86" spans="1:108" s="8" customFormat="1" ht="59.25" customHeight="1">
      <c r="A86" s="25"/>
      <c r="B86" s="44" t="s">
        <v>93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24"/>
      <c r="BA86" s="32" t="s">
        <v>99</v>
      </c>
      <c r="BB86" s="33"/>
      <c r="BC86" s="33"/>
      <c r="BD86" s="33"/>
      <c r="BE86" s="33"/>
      <c r="BF86" s="33"/>
      <c r="BG86" s="33"/>
      <c r="BH86" s="33"/>
      <c r="BI86" s="34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8" t="s">
        <v>34</v>
      </c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40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8" customFormat="1" ht="30" customHeight="1">
      <c r="A87" s="25"/>
      <c r="B87" s="44" t="s">
        <v>94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24"/>
      <c r="BA87" s="32" t="s">
        <v>100</v>
      </c>
      <c r="BB87" s="33"/>
      <c r="BC87" s="33"/>
      <c r="BD87" s="33"/>
      <c r="BE87" s="33"/>
      <c r="BF87" s="33"/>
      <c r="BG87" s="33"/>
      <c r="BH87" s="33"/>
      <c r="BI87" s="34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8" t="s">
        <v>34</v>
      </c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40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8" customFormat="1" ht="30" customHeight="1">
      <c r="A88" s="25"/>
      <c r="B88" s="44" t="s">
        <v>103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24"/>
      <c r="BA88" s="32" t="s">
        <v>101</v>
      </c>
      <c r="BB88" s="33"/>
      <c r="BC88" s="33"/>
      <c r="BD88" s="33"/>
      <c r="BE88" s="33"/>
      <c r="BF88" s="33"/>
      <c r="BG88" s="33"/>
      <c r="BH88" s="33"/>
      <c r="BI88" s="34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8" t="s">
        <v>34</v>
      </c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40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8" customFormat="1" ht="15.75" customHeight="1">
      <c r="A89" s="25"/>
      <c r="B89" s="43" t="s">
        <v>104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24"/>
      <c r="BA89" s="32" t="s">
        <v>102</v>
      </c>
      <c r="BB89" s="33"/>
      <c r="BC89" s="33"/>
      <c r="BD89" s="33"/>
      <c r="BE89" s="33"/>
      <c r="BF89" s="33"/>
      <c r="BG89" s="33"/>
      <c r="BH89" s="33"/>
      <c r="BI89" s="34"/>
      <c r="BJ89" s="35">
        <v>153204.33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8" t="s">
        <v>34</v>
      </c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40"/>
      <c r="CM89" s="35">
        <f t="shared" si="2"/>
        <v>153204.33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8" customFormat="1" ht="43.5" customHeight="1">
      <c r="A90" s="25"/>
      <c r="B90" s="44" t="s">
        <v>105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24"/>
      <c r="BA90" s="32" t="s">
        <v>156</v>
      </c>
      <c r="BB90" s="33"/>
      <c r="BC90" s="33"/>
      <c r="BD90" s="33"/>
      <c r="BE90" s="33"/>
      <c r="BF90" s="33"/>
      <c r="BG90" s="33"/>
      <c r="BH90" s="33"/>
      <c r="BI90" s="34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8" t="s">
        <v>34</v>
      </c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40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8" customFormat="1" ht="30" customHeight="1">
      <c r="A91" s="25"/>
      <c r="B91" s="44" t="s">
        <v>106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24"/>
      <c r="BA91" s="32" t="s">
        <v>157</v>
      </c>
      <c r="BB91" s="33"/>
      <c r="BC91" s="33"/>
      <c r="BD91" s="33"/>
      <c r="BE91" s="33"/>
      <c r="BF91" s="33"/>
      <c r="BG91" s="33"/>
      <c r="BH91" s="33"/>
      <c r="BI91" s="34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8" t="s">
        <v>34</v>
      </c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40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8" customFormat="1" ht="87.75" customHeight="1">
      <c r="A92" s="25"/>
      <c r="B92" s="44" t="s">
        <v>107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24"/>
      <c r="BA92" s="32" t="s">
        <v>158</v>
      </c>
      <c r="BB92" s="33"/>
      <c r="BC92" s="33"/>
      <c r="BD92" s="33"/>
      <c r="BE92" s="33"/>
      <c r="BF92" s="33"/>
      <c r="BG92" s="33"/>
      <c r="BH92" s="33"/>
      <c r="BI92" s="34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8" t="s">
        <v>34</v>
      </c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40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8" customFormat="1" ht="15.75" customHeight="1">
      <c r="A93" s="25"/>
      <c r="B93" s="44" t="s">
        <v>108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24"/>
      <c r="BA93" s="32" t="s">
        <v>159</v>
      </c>
      <c r="BB93" s="33"/>
      <c r="BC93" s="33"/>
      <c r="BD93" s="33"/>
      <c r="BE93" s="33"/>
      <c r="BF93" s="33"/>
      <c r="BG93" s="33"/>
      <c r="BH93" s="33"/>
      <c r="BI93" s="34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8" t="s">
        <v>34</v>
      </c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40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8" customFormat="1" ht="30" customHeight="1">
      <c r="A94" s="25"/>
      <c r="B94" s="44" t="s">
        <v>109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24"/>
      <c r="BA94" s="32" t="s">
        <v>160</v>
      </c>
      <c r="BB94" s="33"/>
      <c r="BC94" s="33"/>
      <c r="BD94" s="33"/>
      <c r="BE94" s="33"/>
      <c r="BF94" s="33"/>
      <c r="BG94" s="33"/>
      <c r="BH94" s="33"/>
      <c r="BI94" s="34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8" t="s">
        <v>34</v>
      </c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40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8" customFormat="1" ht="58.5" customHeight="1">
      <c r="A95" s="25"/>
      <c r="B95" s="44" t="s">
        <v>161</v>
      </c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24"/>
      <c r="BA95" s="32" t="s">
        <v>162</v>
      </c>
      <c r="BB95" s="33"/>
      <c r="BC95" s="33"/>
      <c r="BD95" s="33"/>
      <c r="BE95" s="33"/>
      <c r="BF95" s="33"/>
      <c r="BG95" s="33"/>
      <c r="BH95" s="33"/>
      <c r="BI95" s="34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8" t="s">
        <v>34</v>
      </c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40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8" customFormat="1" ht="15.75" customHeight="1">
      <c r="A96" s="25"/>
      <c r="B96" s="43" t="s">
        <v>166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69"/>
      <c r="CM96" s="35">
        <f>SUM(CM86:CM95)</f>
        <v>153204.33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8" customFormat="1" ht="15.75" customHeight="1">
      <c r="A97" s="25"/>
      <c r="B97" s="41" t="s">
        <v>110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</row>
    <row r="98" spans="1:108" s="8" customFormat="1" ht="15.75" customHeight="1">
      <c r="A98" s="25"/>
      <c r="B98" s="43" t="s">
        <v>111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69"/>
      <c r="CM98" s="35">
        <f>CM83-CM96</f>
        <v>86381281.183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74" t="s">
        <v>168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29"/>
      <c r="AT100" s="29"/>
      <c r="AU100" s="29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29"/>
      <c r="BS100" s="29"/>
      <c r="BT100" s="29"/>
      <c r="BU100" s="71" t="s">
        <v>169</v>
      </c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</row>
    <row r="101" spans="1:108" s="10" customFormat="1" ht="30" customHeight="1">
      <c r="A101" s="72" t="s">
        <v>114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31"/>
      <c r="AT101" s="31"/>
      <c r="AU101" s="31"/>
      <c r="AV101" s="73" t="s">
        <v>115</v>
      </c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31"/>
      <c r="BS101" s="31"/>
      <c r="BT101" s="31"/>
      <c r="BU101" s="73" t="s">
        <v>116</v>
      </c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</row>
    <row r="102" spans="1:108" s="9" customFormat="1" ht="16.5" customHeight="1">
      <c r="A102" s="74" t="s">
        <v>170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29"/>
      <c r="AT102" s="29"/>
      <c r="AU102" s="29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29"/>
      <c r="BS102" s="29"/>
      <c r="BT102" s="29"/>
      <c r="BU102" s="71" t="s">
        <v>171</v>
      </c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</row>
    <row r="103" spans="1:108" s="10" customFormat="1" ht="25.5" customHeight="1">
      <c r="A103" s="72" t="s">
        <v>117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31"/>
      <c r="AT103" s="31"/>
      <c r="AU103" s="31"/>
      <c r="AV103" s="73" t="s">
        <v>115</v>
      </c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31"/>
      <c r="BS103" s="31"/>
      <c r="BT103" s="31"/>
      <c r="BU103" s="73" t="s">
        <v>116</v>
      </c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76" t="s">
        <v>175</v>
      </c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AW104:BP104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79:AY79"/>
    <mergeCell ref="BA79:BI79"/>
    <mergeCell ref="BJ79:BV79"/>
    <mergeCell ref="BW87:CL87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W52:CL52"/>
    <mergeCell ref="CM55:DD55"/>
    <mergeCell ref="CM57:DD57"/>
    <mergeCell ref="B51:AY51"/>
    <mergeCell ref="B55:AY55"/>
    <mergeCell ref="B57:AY57"/>
    <mergeCell ref="B58:AY58"/>
    <mergeCell ref="B56:DD56"/>
    <mergeCell ref="BA57:BI57"/>
    <mergeCell ref="A24:AZ24"/>
    <mergeCell ref="BA24:BI24"/>
    <mergeCell ref="CM24:DD24"/>
    <mergeCell ref="BJ24:BV24"/>
    <mergeCell ref="BW24:CL24"/>
    <mergeCell ref="B25:DD25"/>
    <mergeCell ref="B59:AY59"/>
    <mergeCell ref="BA51:BI51"/>
    <mergeCell ref="BJ51:BV51"/>
    <mergeCell ref="B35:AY35"/>
    <mergeCell ref="BJ57:BV57"/>
    <mergeCell ref="BA54:BI54"/>
    <mergeCell ref="BJ54:BV54"/>
    <mergeCell ref="B37:AY37"/>
    <mergeCell ref="B43:AY43"/>
    <mergeCell ref="B49:AY49"/>
    <mergeCell ref="BJ50:BV50"/>
    <mergeCell ref="H21:CW21"/>
    <mergeCell ref="A23:AZ23"/>
    <mergeCell ref="BA23:BI23"/>
    <mergeCell ref="BJ23:BV23"/>
    <mergeCell ref="BW23:CL23"/>
    <mergeCell ref="CM23:DD23"/>
    <mergeCell ref="B22:DD22"/>
    <mergeCell ref="CM49:DD49"/>
    <mergeCell ref="BJ26:BV26"/>
    <mergeCell ref="BW26:CL26"/>
    <mergeCell ref="BW28:CL28"/>
    <mergeCell ref="BJ31:BV31"/>
    <mergeCell ref="BW31:CL31"/>
    <mergeCell ref="BW27:CL27"/>
    <mergeCell ref="CM45:DD45"/>
    <mergeCell ref="CM33:DD33"/>
    <mergeCell ref="CM34:DD34"/>
    <mergeCell ref="BW30:CL30"/>
    <mergeCell ref="BW34:CL34"/>
    <mergeCell ref="B50:AY50"/>
    <mergeCell ref="CM53:DD53"/>
    <mergeCell ref="B52:AY52"/>
    <mergeCell ref="CM50:DD50"/>
    <mergeCell ref="BA50:BI50"/>
    <mergeCell ref="BW50:CL50"/>
    <mergeCell ref="BJ52:BV52"/>
    <mergeCell ref="B54:AY54"/>
    <mergeCell ref="CM51:DD51"/>
    <mergeCell ref="B53:AY53"/>
    <mergeCell ref="BA53:BI53"/>
    <mergeCell ref="BJ53:BV53"/>
    <mergeCell ref="BW53:CL53"/>
    <mergeCell ref="CM48:DD48"/>
    <mergeCell ref="BA48:BI48"/>
    <mergeCell ref="BJ48:BV48"/>
    <mergeCell ref="BW48:CL48"/>
    <mergeCell ref="BA46:BI46"/>
    <mergeCell ref="BJ46:BV46"/>
    <mergeCell ref="BW46:CL46"/>
    <mergeCell ref="CM47:DD47"/>
    <mergeCell ref="BA47:BI47"/>
    <mergeCell ref="BJ47:BV47"/>
    <mergeCell ref="BW47:CL47"/>
    <mergeCell ref="CM46:DD46"/>
    <mergeCell ref="BA43:BI43"/>
    <mergeCell ref="BJ43:BV43"/>
    <mergeCell ref="BW43:CL43"/>
    <mergeCell ref="CM44:DD44"/>
    <mergeCell ref="BW57:CL57"/>
    <mergeCell ref="B42:AY42"/>
    <mergeCell ref="CM41:DD41"/>
    <mergeCell ref="B41:AY41"/>
    <mergeCell ref="BA41:BI41"/>
    <mergeCell ref="BJ41:BV41"/>
    <mergeCell ref="BW41:CL41"/>
    <mergeCell ref="CM42:DD42"/>
    <mergeCell ref="B44:AY44"/>
    <mergeCell ref="CM43:DD43"/>
    <mergeCell ref="BA58:BI58"/>
    <mergeCell ref="BJ58:BV58"/>
    <mergeCell ref="BW58:CL58"/>
    <mergeCell ref="BA44:BI44"/>
    <mergeCell ref="BJ44:BV44"/>
    <mergeCell ref="BW44:CL44"/>
    <mergeCell ref="BA49:BI49"/>
    <mergeCell ref="BJ49:BV49"/>
    <mergeCell ref="BW49:CL49"/>
    <mergeCell ref="BW54:CL54"/>
    <mergeCell ref="BA39:BI39"/>
    <mergeCell ref="BJ39:BV39"/>
    <mergeCell ref="BW39:CL39"/>
    <mergeCell ref="BA42:BI42"/>
    <mergeCell ref="BJ42:BV42"/>
    <mergeCell ref="BW42:CL42"/>
    <mergeCell ref="BA34:BI34"/>
    <mergeCell ref="BJ34:BV34"/>
    <mergeCell ref="BJ35:BV35"/>
    <mergeCell ref="B27:AY27"/>
    <mergeCell ref="BA27:BI27"/>
    <mergeCell ref="BJ27:BV27"/>
    <mergeCell ref="B28:AY28"/>
    <mergeCell ref="BA28:BI28"/>
    <mergeCell ref="BJ28:BV28"/>
    <mergeCell ref="CM35:DD35"/>
    <mergeCell ref="BA35:BI35"/>
    <mergeCell ref="BA38:BI38"/>
    <mergeCell ref="BJ38:BV38"/>
    <mergeCell ref="BA59:BI59"/>
    <mergeCell ref="BJ59:BV59"/>
    <mergeCell ref="BW59:CL59"/>
    <mergeCell ref="B36:DD36"/>
    <mergeCell ref="B39:AY39"/>
    <mergeCell ref="CM38:DD38"/>
    <mergeCell ref="CM59:DD59"/>
    <mergeCell ref="CM58:DD58"/>
    <mergeCell ref="B38:AY38"/>
    <mergeCell ref="CM39:DD39"/>
    <mergeCell ref="BA60:BI60"/>
    <mergeCell ref="BJ60:BV60"/>
    <mergeCell ref="BW60:CL60"/>
    <mergeCell ref="BW61:CL61"/>
    <mergeCell ref="BJ61:BV61"/>
    <mergeCell ref="BW35:CL35"/>
    <mergeCell ref="BW38:CL38"/>
    <mergeCell ref="BW37:CL37"/>
    <mergeCell ref="A17:DD17"/>
    <mergeCell ref="A18:DD18"/>
    <mergeCell ref="AM19:AQ19"/>
    <mergeCell ref="AT19:BH19"/>
    <mergeCell ref="AR19:AS19"/>
    <mergeCell ref="BI19:BJ19"/>
    <mergeCell ref="BK19:BR19"/>
    <mergeCell ref="BA29:BI29"/>
    <mergeCell ref="B29:AY29"/>
    <mergeCell ref="B40:DD40"/>
    <mergeCell ref="B32:DD32"/>
    <mergeCell ref="B33:AY33"/>
    <mergeCell ref="BA33:BI33"/>
    <mergeCell ref="BJ37:BV37"/>
    <mergeCell ref="CM37:DD37"/>
    <mergeCell ref="BA37:BI37"/>
    <mergeCell ref="CM30:DD30"/>
    <mergeCell ref="BA30:BI30"/>
    <mergeCell ref="BJ30:BV30"/>
    <mergeCell ref="B34:AY34"/>
    <mergeCell ref="B46:AY46"/>
    <mergeCell ref="B45:AY45"/>
    <mergeCell ref="BA45:BI45"/>
    <mergeCell ref="BJ45:BV45"/>
    <mergeCell ref="B30:AY30"/>
    <mergeCell ref="B31:AY31"/>
    <mergeCell ref="BA31:BI31"/>
    <mergeCell ref="BJ33:BV33"/>
    <mergeCell ref="BW33:CL33"/>
    <mergeCell ref="CM27:DD27"/>
    <mergeCell ref="CM29:DD29"/>
    <mergeCell ref="BW29:CL29"/>
    <mergeCell ref="CM31:DD31"/>
    <mergeCell ref="BJ29:BV29"/>
    <mergeCell ref="CM28:DD28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W45:CL45"/>
    <mergeCell ref="BW77:CL77"/>
    <mergeCell ref="BA64:BI64"/>
    <mergeCell ref="BJ64:BV64"/>
    <mergeCell ref="BW64:CL64"/>
    <mergeCell ref="BW67:CL67"/>
    <mergeCell ref="CM77:DD77"/>
    <mergeCell ref="B60:AY60"/>
    <mergeCell ref="B62:AY62"/>
    <mergeCell ref="BA62:BI62"/>
    <mergeCell ref="BJ62:BV62"/>
    <mergeCell ref="BA61:BI61"/>
    <mergeCell ref="CM64:DD64"/>
    <mergeCell ref="B77:AY77"/>
    <mergeCell ref="BA77:BI77"/>
    <mergeCell ref="BJ77:BV77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CM79:DD79"/>
    <mergeCell ref="B80:AY80"/>
    <mergeCell ref="BA78:BI78"/>
    <mergeCell ref="BJ78:BV78"/>
    <mergeCell ref="BW78:CL78"/>
    <mergeCell ref="B81:DD81"/>
    <mergeCell ref="CM78:DD78"/>
    <mergeCell ref="B78:AY78"/>
    <mergeCell ref="BA80:BI80"/>
    <mergeCell ref="BJ80:BV80"/>
    <mergeCell ref="BW80:CL80"/>
    <mergeCell ref="CM80:DD8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2014-10-22T07:53:36Z</cp:lastPrinted>
  <dcterms:created xsi:type="dcterms:W3CDTF">2008-12-24T14:26:47Z</dcterms:created>
  <dcterms:modified xsi:type="dcterms:W3CDTF">2014-10-27T08:28:28Z</dcterms:modified>
  <cp:category/>
  <cp:version/>
  <cp:contentType/>
  <cp:contentStatus/>
</cp:coreProperties>
</file>